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80" yWindow="2160" windowWidth="19380" windowHeight="12390" activeTab="0"/>
  </bookViews>
  <sheets>
    <sheet name="Integrative Sci. Complex (BBMI)" sheetId="1" r:id="rId1"/>
  </sheets>
  <definedNames>
    <definedName name="_xlnm.Print_Area" localSheetId="0">'Integrative Sci. Complex (BBMI)'!$A$1:$H$109</definedName>
  </definedNames>
  <calcPr fullCalcOnLoad="1" fullPrecision="0"/>
</workbook>
</file>

<file path=xl/sharedStrings.xml><?xml version="1.0" encoding="utf-8"?>
<sst xmlns="http://schemas.openxmlformats.org/spreadsheetml/2006/main" count="121" uniqueCount="99">
  <si>
    <t>combined with science classroom storage</t>
  </si>
  <si>
    <t xml:space="preserve">Classroom storage area </t>
  </si>
  <si>
    <t xml:space="preserve">Preparation area </t>
  </si>
  <si>
    <t xml:space="preserve">Demonstration area </t>
  </si>
  <si>
    <t>combined with bio. teaching lab. storage</t>
  </si>
  <si>
    <t>will Huestis spaces be vacated?</t>
  </si>
  <si>
    <t>Shared Research/Teaching  Laboratories</t>
  </si>
  <si>
    <t>Electrophysiology /</t>
  </si>
  <si>
    <t>breakdown of spaces required</t>
  </si>
  <si>
    <t>( for Psychology faculty based in Straub Hall)</t>
  </si>
  <si>
    <t>a second office for faculty</t>
  </si>
  <si>
    <t>various sizes</t>
  </si>
  <si>
    <t xml:space="preserve">Premedical and Pre-Health Care </t>
  </si>
  <si>
    <t xml:space="preserve">     Teaching Laboratory</t>
  </si>
  <si>
    <t>* Animal Testing Rooms</t>
  </si>
  <si>
    <t>further</t>
  </si>
  <si>
    <t>discussion</t>
  </si>
  <si>
    <t>*6000</t>
  </si>
  <si>
    <t>* needs</t>
  </si>
  <si>
    <t>* Mammalian Genetics</t>
  </si>
  <si>
    <t xml:space="preserve"> Including 4-5 Mouse Labs</t>
  </si>
  <si>
    <t>BBMI/BCB Research Spaces</t>
  </si>
  <si>
    <t>BBMI/BCB Research Areas total</t>
  </si>
  <si>
    <t>BBMI/BCB and Com., Bio. And Gen. total</t>
  </si>
  <si>
    <t>INTEGRATIVE SCIENCE COMPLEX - 2</t>
  </si>
  <si>
    <t>Mammalian Genetics total</t>
  </si>
  <si>
    <t xml:space="preserve">     Neuropsychology laboratory</t>
  </si>
  <si>
    <t>Miscellaneous common areas</t>
  </si>
  <si>
    <t>double the size of existing</t>
  </si>
  <si>
    <t xml:space="preserve">    Lewis imaging Center</t>
  </si>
  <si>
    <t>Conference/Seminar Rooms</t>
  </si>
  <si>
    <t>Efficiency ratio  55/45</t>
  </si>
  <si>
    <t>Efficiency ratio  65/35</t>
  </si>
  <si>
    <t>Collaborative/Common Areas</t>
  </si>
  <si>
    <t>Collborative/Common  Area total</t>
  </si>
  <si>
    <t>unit area</t>
  </si>
  <si>
    <t>(sf. per unit)</t>
  </si>
  <si>
    <t>sf.</t>
  </si>
  <si>
    <t>gsf</t>
  </si>
  <si>
    <t>nasf</t>
  </si>
  <si>
    <t>(nasf)</t>
  </si>
  <si>
    <t>Teaching Laboratories total</t>
  </si>
  <si>
    <t>Science Classroom total</t>
  </si>
  <si>
    <t>(seats up to 100 students)</t>
  </si>
  <si>
    <t xml:space="preserve">total nasf </t>
  </si>
  <si>
    <t>total gsf</t>
  </si>
  <si>
    <t>AREA A</t>
  </si>
  <si>
    <t>Dec. 10, 2007</t>
  </si>
  <si>
    <t>Computational, Bioinformatics and Genomics</t>
  </si>
  <si>
    <t>AREA B</t>
  </si>
  <si>
    <t>Psychology Faculty Offices total</t>
  </si>
  <si>
    <t>AREA C</t>
  </si>
  <si>
    <t>AREA D</t>
  </si>
  <si>
    <t xml:space="preserve"> AREA E</t>
  </si>
  <si>
    <t>Teaching Laboratory</t>
  </si>
  <si>
    <t>Research Laboratories total</t>
  </si>
  <si>
    <t>Teaching Laboratory total</t>
  </si>
  <si>
    <t>Efficiency ratio   55/45</t>
  </si>
  <si>
    <t>Third and</t>
  </si>
  <si>
    <t>Brain Biology Machine Initiative (BBMI) Facility</t>
  </si>
  <si>
    <t xml:space="preserve">Conceptual Development </t>
  </si>
  <si>
    <r>
      <t xml:space="preserve">Scenario 1:  Program Needs </t>
    </r>
    <r>
      <rPr>
        <b/>
        <u val="single"/>
        <sz val="10"/>
        <rFont val="Palatino"/>
        <family val="0"/>
      </rPr>
      <t>without</t>
    </r>
    <r>
      <rPr>
        <b/>
        <sz val="10"/>
        <rFont val="Palatino"/>
        <family val="0"/>
      </rPr>
      <t xml:space="preserve"> Site or Budget Restrictions/Considerations</t>
    </r>
  </si>
  <si>
    <t xml:space="preserve">Science Classroom </t>
  </si>
  <si>
    <t>Biology Teaching Laboratories</t>
  </si>
  <si>
    <t>Faculty Offices</t>
  </si>
  <si>
    <t>Research laboratories c/w  offices</t>
  </si>
  <si>
    <t>University of Oregon</t>
  </si>
  <si>
    <t>University Planning Office</t>
  </si>
  <si>
    <t>TOTALS</t>
  </si>
  <si>
    <t>total</t>
  </si>
  <si>
    <t>number</t>
  </si>
  <si>
    <t>of units</t>
  </si>
  <si>
    <t>Efficiency ratio   65/35</t>
  </si>
  <si>
    <t>Efficiency ratio  60/40</t>
  </si>
  <si>
    <t>MRI systems</t>
  </si>
  <si>
    <t>Staff area(s)</t>
  </si>
  <si>
    <t>Office(s)</t>
  </si>
  <si>
    <t>Reception and waiting area</t>
  </si>
  <si>
    <t xml:space="preserve"> New Lewis Imaging Center total</t>
  </si>
  <si>
    <t>New Lewis Imaging Center</t>
  </si>
  <si>
    <t>20 computer work stations</t>
  </si>
  <si>
    <t>Conference room</t>
  </si>
  <si>
    <t>(under shared space)</t>
  </si>
  <si>
    <t xml:space="preserve">     Simulator room</t>
  </si>
  <si>
    <t xml:space="preserve">     Electronic shop</t>
  </si>
  <si>
    <t>Teaching laboratories</t>
  </si>
  <si>
    <t>Preparation areas (inc. autoclave)</t>
  </si>
  <si>
    <t>Computer support area</t>
  </si>
  <si>
    <t>Fourth Floors</t>
  </si>
  <si>
    <t>Throughout Facility</t>
  </si>
  <si>
    <t>Second Floor</t>
  </si>
  <si>
    <t>Lower Floor</t>
  </si>
  <si>
    <t>First Floor</t>
  </si>
  <si>
    <t>George Sprague input included</t>
  </si>
  <si>
    <t>(~30 computer stations)</t>
  </si>
  <si>
    <t>could be smaller if seating is fixed</t>
  </si>
  <si>
    <t>optional</t>
  </si>
  <si>
    <t>additional psychology offices? Re. Marjorie Taylor</t>
  </si>
  <si>
    <t>Laboratory Storage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</si>
</sst>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#,##0.0"/>
    <numFmt numFmtId="166" formatCode="00000"/>
  </numFmts>
  <fonts count="24">
    <font>
      <sz val="10"/>
      <color indexed="8"/>
      <name val="Geneva"/>
      <family val="0"/>
    </font>
    <font>
      <b/>
      <sz val="10"/>
      <color indexed="8"/>
      <name val="Geneva"/>
      <family val="0"/>
    </font>
    <font>
      <i/>
      <sz val="10"/>
      <color indexed="8"/>
      <name val="Geneva"/>
      <family val="0"/>
    </font>
    <font>
      <b/>
      <i/>
      <sz val="10"/>
      <color indexed="8"/>
      <name val="Geneva"/>
      <family val="0"/>
    </font>
    <font>
      <sz val="10"/>
      <color indexed="8"/>
      <name val="Palatino"/>
      <family val="0"/>
    </font>
    <font>
      <b/>
      <sz val="10"/>
      <color indexed="8"/>
      <name val="Palatino"/>
      <family val="0"/>
    </font>
    <font>
      <b/>
      <sz val="12"/>
      <color indexed="8"/>
      <name val="Palatino"/>
      <family val="0"/>
    </font>
    <font>
      <sz val="12"/>
      <color indexed="8"/>
      <name val="Palatino"/>
      <family val="0"/>
    </font>
    <font>
      <sz val="10"/>
      <name val="Palatino"/>
      <family val="0"/>
    </font>
    <font>
      <b/>
      <sz val="10"/>
      <name val="Palatino"/>
      <family val="0"/>
    </font>
    <font>
      <b/>
      <sz val="10"/>
      <color indexed="10"/>
      <name val="Palatino"/>
      <family val="0"/>
    </font>
    <font>
      <sz val="10"/>
      <color indexed="10"/>
      <name val="Palatino"/>
      <family val="0"/>
    </font>
    <font>
      <i/>
      <sz val="10"/>
      <color indexed="8"/>
      <name val="Palatino"/>
      <family val="0"/>
    </font>
    <font>
      <i/>
      <sz val="10"/>
      <color indexed="10"/>
      <name val="Palatino"/>
      <family val="0"/>
    </font>
    <font>
      <b/>
      <u val="single"/>
      <sz val="10"/>
      <name val="Palatino"/>
      <family val="0"/>
    </font>
    <font>
      <b/>
      <i/>
      <sz val="10"/>
      <color indexed="10"/>
      <name val="Palatino"/>
      <family val="0"/>
    </font>
    <font>
      <b/>
      <i/>
      <sz val="10"/>
      <color indexed="15"/>
      <name val="Palatino"/>
      <family val="0"/>
    </font>
    <font>
      <sz val="10"/>
      <color indexed="15"/>
      <name val="Palatino"/>
      <family val="0"/>
    </font>
    <font>
      <b/>
      <sz val="10"/>
      <color indexed="15"/>
      <name val="Palatino"/>
      <family val="0"/>
    </font>
    <font>
      <b/>
      <sz val="12"/>
      <name val="Palatino"/>
      <family val="0"/>
    </font>
    <font>
      <sz val="10"/>
      <color indexed="17"/>
      <name val="Palatino"/>
      <family val="0"/>
    </font>
    <font>
      <i/>
      <sz val="10"/>
      <name val="Palatino"/>
      <family val="0"/>
    </font>
    <font>
      <u val="single"/>
      <sz val="10"/>
      <color indexed="12"/>
      <name val="Geneva"/>
      <family val="0"/>
    </font>
    <font>
      <u val="single"/>
      <sz val="10"/>
      <color indexed="61"/>
      <name val="Geneva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5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15" fontId="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5" fontId="7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3" fontId="8" fillId="0" borderId="3" xfId="0" applyNumberFormat="1" applyFont="1" applyBorder="1" applyAlignment="1">
      <alignment/>
    </xf>
    <xf numFmtId="0" fontId="9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9" fillId="0" borderId="0" xfId="0" applyFont="1" applyAlignment="1">
      <alignment horizontal="left"/>
    </xf>
    <xf numFmtId="3" fontId="9" fillId="0" borderId="3" xfId="0" applyNumberFormat="1" applyFont="1" applyBorder="1" applyAlignment="1">
      <alignment/>
    </xf>
    <xf numFmtId="0" fontId="8" fillId="0" borderId="3" xfId="0" applyFont="1" applyBorder="1" applyAlignment="1">
      <alignment horizontal="center"/>
    </xf>
    <xf numFmtId="3" fontId="8" fillId="0" borderId="4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3" xfId="0" applyFont="1" applyBorder="1" applyAlignment="1">
      <alignment horizontal="center"/>
    </xf>
    <xf numFmtId="3" fontId="11" fillId="0" borderId="3" xfId="0" applyNumberFormat="1" applyFont="1" applyBorder="1" applyAlignment="1">
      <alignment/>
    </xf>
    <xf numFmtId="0" fontId="11" fillId="0" borderId="3" xfId="0" applyFont="1" applyBorder="1" applyAlignment="1">
      <alignment horizontal="left"/>
    </xf>
    <xf numFmtId="0" fontId="11" fillId="0" borderId="3" xfId="0" applyFont="1" applyBorder="1" applyAlignment="1">
      <alignment/>
    </xf>
    <xf numFmtId="3" fontId="10" fillId="0" borderId="3" xfId="0" applyNumberFormat="1" applyFont="1" applyBorder="1" applyAlignment="1">
      <alignment/>
    </xf>
    <xf numFmtId="0" fontId="10" fillId="0" borderId="3" xfId="0" applyFont="1" applyBorder="1" applyAlignment="1">
      <alignment/>
    </xf>
    <xf numFmtId="0" fontId="11" fillId="0" borderId="4" xfId="0" applyFont="1" applyBorder="1" applyAlignment="1">
      <alignment/>
    </xf>
    <xf numFmtId="3" fontId="11" fillId="0" borderId="4" xfId="0" applyNumberFormat="1" applyFont="1" applyBorder="1" applyAlignment="1">
      <alignment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/>
    </xf>
    <xf numFmtId="0" fontId="10" fillId="0" borderId="5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0" xfId="0" applyFont="1" applyAlignment="1">
      <alignment horizontal="center"/>
    </xf>
    <xf numFmtId="3" fontId="10" fillId="0" borderId="6" xfId="0" applyNumberFormat="1" applyFont="1" applyBorder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8" fillId="0" borderId="3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3" fontId="17" fillId="0" borderId="4" xfId="0" applyNumberFormat="1" applyFont="1" applyBorder="1" applyAlignment="1">
      <alignment/>
    </xf>
    <xf numFmtId="3" fontId="17" fillId="0" borderId="3" xfId="0" applyNumberFormat="1" applyFont="1" applyBorder="1" applyAlignment="1">
      <alignment/>
    </xf>
    <xf numFmtId="0" fontId="18" fillId="0" borderId="3" xfId="0" applyFont="1" applyBorder="1" applyAlignment="1">
      <alignment/>
    </xf>
    <xf numFmtId="0" fontId="11" fillId="0" borderId="4" xfId="0" applyFont="1" applyBorder="1" applyAlignment="1">
      <alignment horizontal="left"/>
    </xf>
    <xf numFmtId="0" fontId="8" fillId="0" borderId="0" xfId="0" applyFont="1" applyAlignment="1">
      <alignment horizontal="right"/>
    </xf>
    <xf numFmtId="3" fontId="8" fillId="0" borderId="7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3" fontId="10" fillId="0" borderId="5" xfId="0" applyNumberFormat="1" applyFont="1" applyBorder="1" applyAlignment="1">
      <alignment/>
    </xf>
    <xf numFmtId="0" fontId="8" fillId="0" borderId="3" xfId="0" applyFont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5" fontId="8" fillId="0" borderId="0" xfId="0" applyNumberFormat="1" applyFont="1" applyAlignment="1">
      <alignment/>
    </xf>
    <xf numFmtId="0" fontId="21" fillId="0" borderId="3" xfId="0" applyFont="1" applyBorder="1" applyAlignment="1">
      <alignment horizontal="center"/>
    </xf>
    <xf numFmtId="3" fontId="9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3" fontId="18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0" fillId="0" borderId="5" xfId="0" applyFont="1" applyBorder="1" applyAlignment="1">
      <alignment/>
    </xf>
    <xf numFmtId="0" fontId="9" fillId="0" borderId="0" xfId="0" applyFont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0"/>
  <sheetViews>
    <sheetView tabSelected="1" zoomScale="125" zoomScaleNormal="125" workbookViewId="0" topLeftCell="A1">
      <selection activeCell="H24" sqref="H24"/>
    </sheetView>
  </sheetViews>
  <sheetFormatPr defaultColWidth="9.00390625" defaultRowHeight="12" customHeight="1"/>
  <cols>
    <col min="1" max="1" width="6.125" style="3" customWidth="1"/>
    <col min="2" max="2" width="33.75390625" style="1" customWidth="1"/>
    <col min="3" max="3" width="8.75390625" style="5" customWidth="1"/>
    <col min="4" max="4" width="8.75390625" style="1" customWidth="1"/>
    <col min="5" max="5" width="9.00390625" style="2" customWidth="1"/>
    <col min="6" max="6" width="8.75390625" style="2" customWidth="1"/>
    <col min="7" max="7" width="9.625" style="1" customWidth="1"/>
    <col min="8" max="8" width="23.875" style="1" bestFit="1" customWidth="1"/>
    <col min="9" max="9" width="16.00390625" style="1" customWidth="1"/>
    <col min="10" max="16384" width="10.75390625" style="1" customWidth="1"/>
  </cols>
  <sheetData>
    <row r="1" ht="16.5" customHeight="1">
      <c r="A1" s="73" t="s">
        <v>24</v>
      </c>
    </row>
    <row r="2" spans="1:7" ht="15.75" customHeight="1">
      <c r="A2" s="7" t="s">
        <v>59</v>
      </c>
      <c r="B2" s="4"/>
      <c r="D2"/>
      <c r="F2" s="1"/>
      <c r="G2" s="8" t="s">
        <v>66</v>
      </c>
    </row>
    <row r="3" spans="1:7" ht="15.75" customHeight="1">
      <c r="A3" s="7" t="s">
        <v>60</v>
      </c>
      <c r="D3"/>
      <c r="F3" s="1"/>
      <c r="G3" s="9" t="s">
        <v>67</v>
      </c>
    </row>
    <row r="4" spans="1:6" ht="12" customHeight="1">
      <c r="A4" s="4"/>
      <c r="D4"/>
      <c r="F4" s="1"/>
    </row>
    <row r="5" spans="1:7" ht="15.75" customHeight="1">
      <c r="A5" s="23" t="s">
        <v>61</v>
      </c>
      <c r="D5"/>
      <c r="F5" s="1"/>
      <c r="G5" s="6" t="s">
        <v>47</v>
      </c>
    </row>
    <row r="6" spans="1:7" ht="12" customHeight="1">
      <c r="A6" s="4"/>
      <c r="D6"/>
      <c r="F6" s="1"/>
      <c r="G6" s="6"/>
    </row>
    <row r="7" spans="1:7" ht="12" customHeight="1">
      <c r="A7" s="1"/>
      <c r="B7" s="17"/>
      <c r="C7" s="10" t="s">
        <v>70</v>
      </c>
      <c r="D7" s="10" t="s">
        <v>35</v>
      </c>
      <c r="E7" s="35" t="s">
        <v>37</v>
      </c>
      <c r="F7" s="35" t="s">
        <v>39</v>
      </c>
      <c r="G7" s="10" t="s">
        <v>38</v>
      </c>
    </row>
    <row r="8" spans="1:8" ht="12" customHeight="1">
      <c r="A8" s="1"/>
      <c r="C8" s="11" t="s">
        <v>71</v>
      </c>
      <c r="D8" s="11" t="s">
        <v>36</v>
      </c>
      <c r="E8" s="36" t="s">
        <v>40</v>
      </c>
      <c r="F8" s="36" t="s">
        <v>69</v>
      </c>
      <c r="G8" s="11" t="s">
        <v>69</v>
      </c>
      <c r="H8" s="17"/>
    </row>
    <row r="9" spans="1:8" ht="12.75" customHeight="1">
      <c r="A9" s="23" t="s">
        <v>79</v>
      </c>
      <c r="B9" s="22"/>
      <c r="C9" s="32"/>
      <c r="D9" s="33"/>
      <c r="E9" s="34"/>
      <c r="F9" s="32"/>
      <c r="G9" s="32"/>
      <c r="H9" s="19" t="s">
        <v>28</v>
      </c>
    </row>
    <row r="10" spans="1:8" ht="12" customHeight="1">
      <c r="A10" s="23"/>
      <c r="B10" s="18" t="s">
        <v>77</v>
      </c>
      <c r="C10" s="71"/>
      <c r="D10" s="33"/>
      <c r="E10" s="40"/>
      <c r="F10" s="32"/>
      <c r="G10" s="32"/>
      <c r="H10" s="19" t="s">
        <v>29</v>
      </c>
    </row>
    <row r="11" spans="1:8" ht="12" customHeight="1">
      <c r="A11" s="23"/>
      <c r="B11" s="74" t="s">
        <v>75</v>
      </c>
      <c r="C11" s="71"/>
      <c r="D11" s="40"/>
      <c r="E11" s="40"/>
      <c r="F11" s="39"/>
      <c r="G11" s="39"/>
      <c r="H11" s="19" t="s">
        <v>80</v>
      </c>
    </row>
    <row r="12" spans="1:8" ht="12" customHeight="1">
      <c r="A12" s="23"/>
      <c r="B12" s="74" t="s">
        <v>76</v>
      </c>
      <c r="C12" s="71"/>
      <c r="D12" s="40"/>
      <c r="E12" s="40"/>
      <c r="F12" s="58"/>
      <c r="G12" s="39"/>
      <c r="H12" s="17"/>
    </row>
    <row r="13" spans="1:8" ht="12" customHeight="1">
      <c r="A13" s="23"/>
      <c r="B13" s="74" t="s">
        <v>74</v>
      </c>
      <c r="C13" s="71"/>
      <c r="D13" s="40"/>
      <c r="E13" s="40"/>
      <c r="F13" s="58"/>
      <c r="G13" s="39"/>
      <c r="H13" s="17"/>
    </row>
    <row r="14" spans="1:7" ht="12" customHeight="1">
      <c r="A14" s="23"/>
      <c r="B14" s="38" t="s">
        <v>83</v>
      </c>
      <c r="C14" s="71"/>
      <c r="D14" s="40"/>
      <c r="E14" s="25"/>
      <c r="F14" s="75"/>
      <c r="G14" s="30"/>
    </row>
    <row r="15" spans="1:7" ht="12" customHeight="1">
      <c r="A15" s="23"/>
      <c r="B15" s="38" t="s">
        <v>84</v>
      </c>
      <c r="C15" s="71"/>
      <c r="D15" s="40"/>
      <c r="E15" s="25"/>
      <c r="F15" s="75"/>
      <c r="G15" s="30"/>
    </row>
    <row r="16" spans="1:8" ht="12" customHeight="1">
      <c r="A16" s="23"/>
      <c r="B16" s="74" t="s">
        <v>81</v>
      </c>
      <c r="C16" s="71"/>
      <c r="D16" s="40"/>
      <c r="E16" s="25"/>
      <c r="F16" s="75"/>
      <c r="G16" s="30"/>
      <c r="H16" s="19" t="s">
        <v>82</v>
      </c>
    </row>
    <row r="17" spans="1:7" ht="12" customHeight="1">
      <c r="A17" s="22"/>
      <c r="B17" s="60" t="s">
        <v>78</v>
      </c>
      <c r="C17" s="39"/>
      <c r="D17" s="41"/>
      <c r="E17" s="25">
        <v>6000</v>
      </c>
      <c r="F17" s="76"/>
      <c r="G17" s="27"/>
    </row>
    <row r="18" spans="1:7" ht="12" customHeight="1">
      <c r="A18" s="22"/>
      <c r="B18" s="54" t="s">
        <v>73</v>
      </c>
      <c r="C18" s="39"/>
      <c r="D18" s="41"/>
      <c r="E18" s="25"/>
      <c r="F18" s="26"/>
      <c r="G18" s="25">
        <f>SUM(E17/0.6)</f>
        <v>10000</v>
      </c>
    </row>
    <row r="19" spans="1:7" ht="3.75" customHeight="1">
      <c r="A19" s="22"/>
      <c r="B19" s="38"/>
      <c r="C19" s="39"/>
      <c r="D19" s="41"/>
      <c r="E19" s="40"/>
      <c r="F19" s="44"/>
      <c r="G19" s="40"/>
    </row>
    <row r="20" spans="1:8" ht="12.75" customHeight="1">
      <c r="A20" s="28"/>
      <c r="C20" s="39"/>
      <c r="D20" s="41"/>
      <c r="E20" s="40"/>
      <c r="F20" s="1"/>
      <c r="G20" s="40"/>
      <c r="H20" s="19"/>
    </row>
    <row r="21" spans="1:8" ht="12.75" customHeight="1">
      <c r="A21" s="82" t="s">
        <v>14</v>
      </c>
      <c r="B21" s="83"/>
      <c r="C21" s="30"/>
      <c r="D21" s="61"/>
      <c r="E21" s="25"/>
      <c r="F21" s="29"/>
      <c r="G21" s="25"/>
      <c r="H21" s="19"/>
    </row>
    <row r="22" spans="1:8" ht="12.75" customHeight="1">
      <c r="A22" s="28"/>
      <c r="B22" s="22"/>
      <c r="C22" s="30"/>
      <c r="D22" s="61"/>
      <c r="E22" s="29" t="s">
        <v>17</v>
      </c>
      <c r="F22" s="21"/>
      <c r="G22" s="25"/>
      <c r="H22" s="19"/>
    </row>
    <row r="23" spans="1:7" ht="12.75" customHeight="1">
      <c r="A23" s="82"/>
      <c r="B23" s="83"/>
      <c r="C23" s="30"/>
      <c r="D23" s="70"/>
      <c r="E23" s="29" t="s">
        <v>18</v>
      </c>
      <c r="F23" s="21"/>
      <c r="G23" s="25"/>
    </row>
    <row r="24" spans="1:7" ht="12.75" customHeight="1">
      <c r="A24" s="28"/>
      <c r="B24" s="22"/>
      <c r="C24" s="30"/>
      <c r="D24" s="70"/>
      <c r="E24" s="29" t="s">
        <v>15</v>
      </c>
      <c r="F24" s="21"/>
      <c r="G24" s="25"/>
    </row>
    <row r="25" spans="1:7" ht="12.75" customHeight="1">
      <c r="A25" s="28"/>
      <c r="B25" s="22"/>
      <c r="C25" s="30"/>
      <c r="D25" s="70"/>
      <c r="E25" s="29" t="s">
        <v>16</v>
      </c>
      <c r="F25" s="21"/>
      <c r="G25" s="25"/>
    </row>
    <row r="26" spans="1:7" ht="12.75" customHeight="1">
      <c r="A26" s="53"/>
      <c r="B26" s="60"/>
      <c r="C26" s="39"/>
      <c r="D26" s="41"/>
      <c r="E26" s="63"/>
      <c r="F26" s="25"/>
      <c r="G26" s="25"/>
    </row>
    <row r="27" spans="1:7" ht="12.75" customHeight="1">
      <c r="A27" s="53"/>
      <c r="B27" s="54"/>
      <c r="C27" s="39"/>
      <c r="D27" s="41"/>
      <c r="E27" s="40"/>
      <c r="F27" s="29"/>
      <c r="G27" s="25">
        <f>SUM(F26/0.6)</f>
        <v>0</v>
      </c>
    </row>
    <row r="28" spans="1:7" ht="3.75" customHeight="1">
      <c r="A28" s="22"/>
      <c r="B28" s="38"/>
      <c r="C28" s="39"/>
      <c r="D28" s="41"/>
      <c r="E28" s="40"/>
      <c r="F28" s="43"/>
      <c r="G28" s="40"/>
    </row>
    <row r="29" spans="1:7" ht="12" customHeight="1">
      <c r="A29" s="22"/>
      <c r="B29" s="54" t="s">
        <v>73</v>
      </c>
      <c r="C29" s="39"/>
      <c r="D29" s="31"/>
      <c r="E29" s="42"/>
      <c r="F29" s="29"/>
      <c r="G29" s="25">
        <f>SUM(F21/0.6)</f>
        <v>0</v>
      </c>
    </row>
    <row r="30" spans="1:7" ht="3.75" customHeight="1">
      <c r="A30" s="22"/>
      <c r="B30" s="38"/>
      <c r="C30" s="39"/>
      <c r="D30" s="31"/>
      <c r="E30" s="42"/>
      <c r="F30" s="43"/>
      <c r="G30" s="40"/>
    </row>
    <row r="31" spans="1:7" ht="12" customHeight="1">
      <c r="A31" s="72" t="s">
        <v>46</v>
      </c>
      <c r="B31" s="60" t="s">
        <v>44</v>
      </c>
      <c r="C31" s="39"/>
      <c r="D31" s="31"/>
      <c r="E31" s="42"/>
      <c r="F31" s="29">
        <v>12000</v>
      </c>
      <c r="G31" s="40"/>
    </row>
    <row r="32" spans="2:8" ht="12" customHeight="1">
      <c r="B32" s="60" t="s">
        <v>45</v>
      </c>
      <c r="C32" s="39"/>
      <c r="D32" s="31"/>
      <c r="E32" s="42"/>
      <c r="F32" s="43"/>
      <c r="G32" s="29">
        <v>20000</v>
      </c>
      <c r="H32" s="78" t="s">
        <v>91</v>
      </c>
    </row>
    <row r="33" spans="1:7" ht="9.75" customHeight="1">
      <c r="A33" s="22"/>
      <c r="B33" s="57"/>
      <c r="C33" s="39"/>
      <c r="D33" s="31"/>
      <c r="E33" s="42"/>
      <c r="F33" s="43"/>
      <c r="G33" s="40"/>
    </row>
    <row r="34" spans="1:8" ht="12" customHeight="1">
      <c r="A34" s="28" t="s">
        <v>63</v>
      </c>
      <c r="C34" s="39"/>
      <c r="D34" s="31"/>
      <c r="E34" s="42"/>
      <c r="F34" s="44"/>
      <c r="G34" s="40"/>
      <c r="H34" s="19" t="s">
        <v>93</v>
      </c>
    </row>
    <row r="35" spans="1:8" ht="12" customHeight="1">
      <c r="A35" s="53"/>
      <c r="B35" s="22" t="s">
        <v>85</v>
      </c>
      <c r="C35" s="30">
        <v>4</v>
      </c>
      <c r="D35" s="31">
        <v>1800</v>
      </c>
      <c r="E35" s="25">
        <f>SUM(C35*D35)</f>
        <v>7200</v>
      </c>
      <c r="F35" s="44"/>
      <c r="G35" s="40"/>
      <c r="H35" s="19" t="s">
        <v>5</v>
      </c>
    </row>
    <row r="36" spans="1:7" ht="12" customHeight="1">
      <c r="A36" s="53"/>
      <c r="B36" s="22" t="s">
        <v>86</v>
      </c>
      <c r="C36" s="30">
        <v>1</v>
      </c>
      <c r="D36" s="31">
        <v>2000</v>
      </c>
      <c r="E36" s="25">
        <f>SUM(C36*D36)</f>
        <v>2000</v>
      </c>
      <c r="F36" s="44"/>
      <c r="G36" s="40"/>
    </row>
    <row r="37" spans="1:7" ht="12" customHeight="1">
      <c r="A37" s="53"/>
      <c r="B37" s="22" t="s">
        <v>87</v>
      </c>
      <c r="C37" s="30">
        <v>1</v>
      </c>
      <c r="D37" s="31">
        <v>500</v>
      </c>
      <c r="E37" s="25">
        <f>SUM(C37*D37)</f>
        <v>500</v>
      </c>
      <c r="F37" s="26"/>
      <c r="G37" s="25"/>
    </row>
    <row r="38" spans="1:7" ht="12" customHeight="1">
      <c r="A38" s="53"/>
      <c r="B38" s="54" t="s">
        <v>94</v>
      </c>
      <c r="C38" s="77"/>
      <c r="D38" s="31"/>
      <c r="E38" s="40"/>
      <c r="F38" s="26"/>
      <c r="G38" s="25"/>
    </row>
    <row r="39" spans="1:8" ht="12" customHeight="1">
      <c r="A39" s="53"/>
      <c r="B39" s="24" t="s">
        <v>98</v>
      </c>
      <c r="C39" s="30">
        <v>0</v>
      </c>
      <c r="D39" s="31">
        <v>500</v>
      </c>
      <c r="E39" s="25">
        <f>SUM(C39*D39)</f>
        <v>0</v>
      </c>
      <c r="F39" s="26"/>
      <c r="G39" s="25"/>
      <c r="H39" s="19" t="s">
        <v>0</v>
      </c>
    </row>
    <row r="40" spans="1:7" ht="12" customHeight="1">
      <c r="A40" s="38"/>
      <c r="B40" s="60" t="s">
        <v>41</v>
      </c>
      <c r="C40" s="30"/>
      <c r="D40" s="31"/>
      <c r="E40" s="40"/>
      <c r="F40" s="25">
        <f>SUM(E35:E37)</f>
        <v>9700</v>
      </c>
      <c r="G40" s="25"/>
    </row>
    <row r="41" spans="1:7" ht="12" customHeight="1">
      <c r="A41" s="38"/>
      <c r="B41" s="54" t="s">
        <v>73</v>
      </c>
      <c r="C41" s="39"/>
      <c r="D41" s="46"/>
      <c r="E41" s="40"/>
      <c r="F41" s="29"/>
      <c r="G41" s="25">
        <f>SUM(F40/0.6)</f>
        <v>16167</v>
      </c>
    </row>
    <row r="42" spans="1:7" ht="3.75" customHeight="1">
      <c r="A42" s="38"/>
      <c r="B42" s="38"/>
      <c r="C42" s="39"/>
      <c r="D42" s="46"/>
      <c r="E42" s="40"/>
      <c r="F42" s="29"/>
      <c r="G42" s="25"/>
    </row>
    <row r="43" spans="1:8" ht="12" customHeight="1">
      <c r="A43" s="23" t="s">
        <v>62</v>
      </c>
      <c r="C43" s="39"/>
      <c r="D43" s="46"/>
      <c r="E43" s="40"/>
      <c r="F43" s="26"/>
      <c r="G43" s="27"/>
      <c r="H43" s="19" t="s">
        <v>93</v>
      </c>
    </row>
    <row r="44" spans="1:8" ht="12" customHeight="1">
      <c r="A44" s="22"/>
      <c r="B44" s="24" t="s">
        <v>43</v>
      </c>
      <c r="C44" s="30">
        <v>100</v>
      </c>
      <c r="D44" s="31">
        <v>25</v>
      </c>
      <c r="E44" s="25">
        <f>SUM(C44*D44)</f>
        <v>2500</v>
      </c>
      <c r="G44" s="40"/>
      <c r="H44" s="19" t="s">
        <v>95</v>
      </c>
    </row>
    <row r="45" spans="1:8" ht="12" customHeight="1">
      <c r="A45" s="22"/>
      <c r="B45" s="38" t="s">
        <v>2</v>
      </c>
      <c r="C45" s="39">
        <v>0</v>
      </c>
      <c r="D45" s="46">
        <v>100</v>
      </c>
      <c r="E45" s="40">
        <f>SUM(C45*D45)</f>
        <v>0</v>
      </c>
      <c r="G45" s="40"/>
      <c r="H45" s="19" t="s">
        <v>96</v>
      </c>
    </row>
    <row r="46" spans="1:8" ht="12" customHeight="1">
      <c r="A46" s="22"/>
      <c r="B46" s="38" t="s">
        <v>3</v>
      </c>
      <c r="C46" s="39">
        <v>0</v>
      </c>
      <c r="D46" s="46">
        <v>100</v>
      </c>
      <c r="E46" s="40">
        <f>SUM(C46*D46)</f>
        <v>0</v>
      </c>
      <c r="F46" s="76"/>
      <c r="G46" s="25"/>
      <c r="H46" s="19" t="s">
        <v>96</v>
      </c>
    </row>
    <row r="47" spans="1:8" ht="12" customHeight="1">
      <c r="A47" s="22"/>
      <c r="B47" s="38" t="s">
        <v>1</v>
      </c>
      <c r="C47" s="39">
        <v>2</v>
      </c>
      <c r="D47" s="46">
        <v>500</v>
      </c>
      <c r="E47" s="40">
        <f>SUM(C47*D47)</f>
        <v>1000</v>
      </c>
      <c r="F47" s="76"/>
      <c r="G47" s="25"/>
      <c r="H47" s="19" t="s">
        <v>4</v>
      </c>
    </row>
    <row r="48" spans="1:8" ht="12" customHeight="1">
      <c r="A48" s="22"/>
      <c r="B48" s="60" t="s">
        <v>42</v>
      </c>
      <c r="C48" s="39"/>
      <c r="D48" s="31"/>
      <c r="E48" s="42"/>
      <c r="F48" s="25">
        <f>SUM(E44:E47)</f>
        <v>3500</v>
      </c>
      <c r="G48" s="25"/>
      <c r="H48" s="19"/>
    </row>
    <row r="49" spans="1:7" ht="12" customHeight="1">
      <c r="A49" s="22"/>
      <c r="B49" s="54" t="s">
        <v>32</v>
      </c>
      <c r="C49" s="39"/>
      <c r="D49" s="31"/>
      <c r="E49" s="42"/>
      <c r="F49" s="26"/>
      <c r="G49" s="25">
        <f>SUM(F48/0.65)</f>
        <v>5385</v>
      </c>
    </row>
    <row r="50" spans="1:7" ht="3.75" customHeight="1">
      <c r="A50" s="22"/>
      <c r="B50" s="38"/>
      <c r="C50" s="39"/>
      <c r="D50" s="31"/>
      <c r="E50" s="42"/>
      <c r="F50" s="26"/>
      <c r="G50" s="25"/>
    </row>
    <row r="51" spans="1:8" ht="12" customHeight="1">
      <c r="A51" s="72" t="s">
        <v>49</v>
      </c>
      <c r="B51" s="60" t="s">
        <v>44</v>
      </c>
      <c r="C51" s="39"/>
      <c r="D51" s="31"/>
      <c r="E51" s="42"/>
      <c r="F51" s="29">
        <f>SUM(E35:E48)</f>
        <v>13200</v>
      </c>
      <c r="G51" s="25"/>
      <c r="H51" s="5"/>
    </row>
    <row r="52" spans="1:8" ht="12" customHeight="1">
      <c r="A52" s="59"/>
      <c r="B52" s="60" t="s">
        <v>45</v>
      </c>
      <c r="C52" s="30"/>
      <c r="D52" s="31"/>
      <c r="E52" s="27"/>
      <c r="F52" s="26"/>
      <c r="G52" s="29">
        <f>SUM(G41:G49)</f>
        <v>21552</v>
      </c>
      <c r="H52" s="78" t="s">
        <v>92</v>
      </c>
    </row>
    <row r="53" spans="1:7" ht="9.75" customHeight="1">
      <c r="A53" s="22"/>
      <c r="B53" s="38"/>
      <c r="C53" s="30"/>
      <c r="D53" s="31"/>
      <c r="E53" s="27"/>
      <c r="F53" s="26"/>
      <c r="G53" s="25"/>
    </row>
    <row r="54" spans="1:7" ht="12" customHeight="1">
      <c r="A54" s="23" t="s">
        <v>19</v>
      </c>
      <c r="B54" s="38"/>
      <c r="C54" s="30"/>
      <c r="D54" s="31"/>
      <c r="E54" s="27"/>
      <c r="F54" s="26"/>
      <c r="G54" s="25"/>
    </row>
    <row r="55" spans="1:8" ht="12" customHeight="1">
      <c r="A55" s="1"/>
      <c r="B55" s="22" t="s">
        <v>20</v>
      </c>
      <c r="C55" s="30"/>
      <c r="D55" s="31"/>
      <c r="E55" s="25">
        <f>SUM(C55*D55)</f>
        <v>0</v>
      </c>
      <c r="F55" s="29">
        <v>7500</v>
      </c>
      <c r="G55" s="25"/>
      <c r="H55" s="19" t="s">
        <v>8</v>
      </c>
    </row>
    <row r="56" spans="1:7" ht="12" customHeight="1">
      <c r="A56" s="22"/>
      <c r="B56" s="19"/>
      <c r="C56" s="30"/>
      <c r="D56" s="31"/>
      <c r="E56" s="27"/>
      <c r="F56" s="26"/>
      <c r="G56" s="25"/>
    </row>
    <row r="57" spans="1:8" ht="12" customHeight="1">
      <c r="A57" s="1"/>
      <c r="B57" s="22"/>
      <c r="C57" s="30"/>
      <c r="D57" s="31"/>
      <c r="E57" s="25">
        <f>SUM(C57*D57)</f>
        <v>0</v>
      </c>
      <c r="F57" s="26"/>
      <c r="G57" s="25"/>
      <c r="H57" s="19" t="s">
        <v>8</v>
      </c>
    </row>
    <row r="58" spans="1:7" ht="12" customHeight="1">
      <c r="A58" s="22"/>
      <c r="B58" s="19"/>
      <c r="C58" s="30"/>
      <c r="D58" s="31"/>
      <c r="E58" s="27"/>
      <c r="F58" s="26"/>
      <c r="G58" s="25"/>
    </row>
    <row r="59" spans="1:8" ht="12" customHeight="1">
      <c r="A59" s="1"/>
      <c r="B59" s="22"/>
      <c r="C59" s="30"/>
      <c r="D59" s="31"/>
      <c r="E59" s="25">
        <f>SUM(C59*D59)</f>
        <v>0</v>
      </c>
      <c r="F59" s="26"/>
      <c r="G59" s="25"/>
      <c r="H59" s="19" t="s">
        <v>8</v>
      </c>
    </row>
    <row r="60" spans="1:7" ht="12" customHeight="1">
      <c r="A60" s="1"/>
      <c r="B60" s="19"/>
      <c r="C60" s="30"/>
      <c r="D60" s="31"/>
      <c r="E60" s="27"/>
      <c r="F60" s="26"/>
      <c r="G60" s="25"/>
    </row>
    <row r="61" spans="1:7" ht="12" customHeight="1">
      <c r="A61" s="1"/>
      <c r="B61" s="60" t="s">
        <v>25</v>
      </c>
      <c r="C61" s="30"/>
      <c r="D61" s="31"/>
      <c r="E61" s="27"/>
      <c r="F61" s="25">
        <v>7500</v>
      </c>
      <c r="G61" s="25"/>
    </row>
    <row r="62" spans="1:7" ht="12" customHeight="1">
      <c r="A62" s="1"/>
      <c r="B62" s="54" t="s">
        <v>31</v>
      </c>
      <c r="C62" s="30"/>
      <c r="D62" s="31"/>
      <c r="E62" s="27"/>
      <c r="F62" s="27"/>
      <c r="G62" s="25">
        <f>SUM(F61/0.55)</f>
        <v>13636</v>
      </c>
    </row>
    <row r="63" spans="1:7" ht="3.75" customHeight="1">
      <c r="A63" s="1"/>
      <c r="B63" s="22"/>
      <c r="C63" s="30"/>
      <c r="D63" s="31"/>
      <c r="E63" s="27"/>
      <c r="F63" s="26"/>
      <c r="G63" s="25"/>
    </row>
    <row r="64" spans="1:7" ht="12" customHeight="1">
      <c r="A64" s="23" t="s">
        <v>6</v>
      </c>
      <c r="B64" s="38"/>
      <c r="C64" s="30"/>
      <c r="D64" s="55"/>
      <c r="E64" s="27"/>
      <c r="F64" s="26"/>
      <c r="G64" s="25"/>
    </row>
    <row r="65" spans="1:8" ht="12" customHeight="1">
      <c r="A65" s="22"/>
      <c r="B65" s="24" t="s">
        <v>7</v>
      </c>
      <c r="C65" s="30"/>
      <c r="D65" s="55"/>
      <c r="E65" s="27"/>
      <c r="F65" s="26"/>
      <c r="G65" s="25"/>
      <c r="H65" s="19" t="s">
        <v>8</v>
      </c>
    </row>
    <row r="66" spans="1:7" ht="12" customHeight="1">
      <c r="A66" s="22"/>
      <c r="B66" s="24" t="s">
        <v>26</v>
      </c>
      <c r="C66" s="30">
        <v>1</v>
      </c>
      <c r="D66" s="31">
        <v>1750</v>
      </c>
      <c r="E66" s="25">
        <f>SUM(C66*D66)</f>
        <v>1750</v>
      </c>
      <c r="F66" s="26"/>
      <c r="G66" s="25"/>
    </row>
    <row r="67" spans="1:7" ht="12" customHeight="1">
      <c r="A67" s="22"/>
      <c r="B67" s="60" t="s">
        <v>55</v>
      </c>
      <c r="C67" s="30"/>
      <c r="D67" s="31"/>
      <c r="E67" s="25"/>
      <c r="F67" s="25">
        <f>SUM(E64:E66)</f>
        <v>1750</v>
      </c>
      <c r="G67" s="25"/>
    </row>
    <row r="68" spans="1:7" ht="12" customHeight="1">
      <c r="A68" s="22"/>
      <c r="B68" s="54" t="s">
        <v>31</v>
      </c>
      <c r="C68" s="30"/>
      <c r="D68" s="31"/>
      <c r="E68" s="25"/>
      <c r="F68" s="26"/>
      <c r="G68" s="25">
        <f>SUM(F67/0.55)</f>
        <v>3182</v>
      </c>
    </row>
    <row r="69" spans="1:7" ht="3.75" customHeight="1">
      <c r="A69" s="22"/>
      <c r="B69" s="38"/>
      <c r="C69" s="30"/>
      <c r="D69" s="31"/>
      <c r="E69" s="25"/>
      <c r="F69" s="26"/>
      <c r="G69" s="25"/>
    </row>
    <row r="70" spans="1:7" ht="12" customHeight="1">
      <c r="A70" s="23" t="s">
        <v>64</v>
      </c>
      <c r="B70" s="38"/>
      <c r="C70" s="30"/>
      <c r="D70" s="55"/>
      <c r="E70" s="27"/>
      <c r="F70" s="26"/>
      <c r="G70" s="25"/>
    </row>
    <row r="71" spans="1:8" ht="12" customHeight="1">
      <c r="A71" s="22"/>
      <c r="B71" s="66" t="s">
        <v>9</v>
      </c>
      <c r="C71" s="30">
        <v>7</v>
      </c>
      <c r="D71" s="70">
        <v>120</v>
      </c>
      <c r="E71" s="25">
        <f>SUM(C71*D71)</f>
        <v>840</v>
      </c>
      <c r="F71" s="26"/>
      <c r="G71" s="25"/>
      <c r="H71" s="19" t="s">
        <v>10</v>
      </c>
    </row>
    <row r="72" spans="1:8" ht="12" customHeight="1">
      <c r="A72" s="22"/>
      <c r="B72" s="19"/>
      <c r="C72" s="77"/>
      <c r="D72" s="55"/>
      <c r="E72" s="27"/>
      <c r="F72" s="26"/>
      <c r="G72" s="25"/>
      <c r="H72" s="19" t="s">
        <v>97</v>
      </c>
    </row>
    <row r="73" spans="1:7" ht="12" customHeight="1">
      <c r="A73" s="22"/>
      <c r="B73" s="60" t="s">
        <v>50</v>
      </c>
      <c r="C73" s="39"/>
      <c r="D73" s="62"/>
      <c r="E73" s="63"/>
      <c r="F73" s="25">
        <f>SUM(E68:E72)</f>
        <v>840</v>
      </c>
      <c r="G73" s="25"/>
    </row>
    <row r="74" spans="1:7" ht="12" customHeight="1">
      <c r="A74" s="22"/>
      <c r="B74" s="54" t="s">
        <v>73</v>
      </c>
      <c r="C74" s="39"/>
      <c r="D74" s="62"/>
      <c r="E74" s="63"/>
      <c r="F74" s="26"/>
      <c r="G74" s="25">
        <f>SUM(F73/0.6)</f>
        <v>1400</v>
      </c>
    </row>
    <row r="75" spans="1:7" ht="3.75" customHeight="1">
      <c r="A75" s="22"/>
      <c r="B75" s="54"/>
      <c r="C75" s="39"/>
      <c r="D75" s="62"/>
      <c r="E75" s="63"/>
      <c r="F75" s="64"/>
      <c r="G75" s="63"/>
    </row>
    <row r="76" spans="1:7" ht="12" customHeight="1">
      <c r="A76" s="23" t="s">
        <v>54</v>
      </c>
      <c r="B76" s="38"/>
      <c r="C76" s="39"/>
      <c r="D76" s="41"/>
      <c r="E76" s="42"/>
      <c r="F76" s="44"/>
      <c r="G76" s="40"/>
    </row>
    <row r="77" spans="1:8" ht="12" customHeight="1">
      <c r="A77" s="22"/>
      <c r="B77" s="24" t="s">
        <v>12</v>
      </c>
      <c r="C77" s="39"/>
      <c r="D77" s="46"/>
      <c r="E77" s="42"/>
      <c r="F77" s="44"/>
      <c r="G77" s="40"/>
      <c r="H77" s="19" t="s">
        <v>8</v>
      </c>
    </row>
    <row r="78" spans="1:7" ht="12" customHeight="1">
      <c r="A78" s="22"/>
      <c r="B78" s="24" t="s">
        <v>13</v>
      </c>
      <c r="C78" s="30">
        <v>1</v>
      </c>
      <c r="D78" s="31">
        <v>1000</v>
      </c>
      <c r="E78" s="25">
        <f>SUM(C78*D78)</f>
        <v>1000</v>
      </c>
      <c r="F78" s="26"/>
      <c r="G78" s="25"/>
    </row>
    <row r="79" spans="1:7" ht="12" customHeight="1">
      <c r="A79" s="22"/>
      <c r="B79" s="19"/>
      <c r="C79" s="71"/>
      <c r="D79" s="55"/>
      <c r="E79" s="27"/>
      <c r="F79" s="26"/>
      <c r="G79" s="25"/>
    </row>
    <row r="80" spans="1:7" ht="12" customHeight="1">
      <c r="A80" s="22"/>
      <c r="B80" s="60" t="s">
        <v>56</v>
      </c>
      <c r="C80" s="30"/>
      <c r="D80" s="55"/>
      <c r="E80" s="27"/>
      <c r="F80" s="25">
        <f>SUM(E75:E79)</f>
        <v>1000</v>
      </c>
      <c r="G80" s="25"/>
    </row>
    <row r="81" spans="1:7" ht="12" customHeight="1">
      <c r="A81" s="22"/>
      <c r="B81" s="54" t="s">
        <v>31</v>
      </c>
      <c r="C81" s="30"/>
      <c r="D81" s="55"/>
      <c r="E81" s="27"/>
      <c r="F81" s="26"/>
      <c r="G81" s="25">
        <f>SUM(F80/0.55)</f>
        <v>1818</v>
      </c>
    </row>
    <row r="82" spans="1:7" ht="3.75" customHeight="1">
      <c r="A82" s="22"/>
      <c r="B82" s="38"/>
      <c r="C82" s="39"/>
      <c r="D82" s="31"/>
      <c r="E82" s="42"/>
      <c r="F82" s="43"/>
      <c r="G82" s="40"/>
    </row>
    <row r="83" spans="1:8" ht="12" customHeight="1">
      <c r="A83" s="72" t="s">
        <v>51</v>
      </c>
      <c r="B83" s="60" t="s">
        <v>44</v>
      </c>
      <c r="C83" s="39"/>
      <c r="D83" s="31"/>
      <c r="E83" s="42"/>
      <c r="F83" s="29">
        <f>SUM(F61:F80)</f>
        <v>11090</v>
      </c>
      <c r="G83" s="25"/>
      <c r="H83" s="3"/>
    </row>
    <row r="84" spans="1:8" ht="12" customHeight="1">
      <c r="A84" s="59"/>
      <c r="B84" s="60" t="s">
        <v>45</v>
      </c>
      <c r="C84" s="39"/>
      <c r="D84" s="31"/>
      <c r="E84" s="42"/>
      <c r="F84" s="29"/>
      <c r="G84" s="29">
        <f>SUM(G62:G81)</f>
        <v>20036</v>
      </c>
      <c r="H84" s="78" t="s">
        <v>90</v>
      </c>
    </row>
    <row r="85" spans="1:8" ht="12" customHeight="1">
      <c r="A85" s="22"/>
      <c r="B85" s="54"/>
      <c r="C85" s="39"/>
      <c r="D85" s="65"/>
      <c r="E85" s="42"/>
      <c r="F85" s="64"/>
      <c r="G85" s="63"/>
      <c r="H85" s="3"/>
    </row>
    <row r="86" spans="1:8" ht="12" customHeight="1">
      <c r="A86" s="23" t="s">
        <v>21</v>
      </c>
      <c r="B86" s="38"/>
      <c r="C86" s="39"/>
      <c r="D86" s="46"/>
      <c r="E86" s="42"/>
      <c r="F86" s="44"/>
      <c r="G86" s="40"/>
      <c r="H86" s="3"/>
    </row>
    <row r="87" spans="1:8" ht="12" customHeight="1">
      <c r="A87" s="22"/>
      <c r="B87" s="24" t="s">
        <v>65</v>
      </c>
      <c r="C87" s="30">
        <v>10</v>
      </c>
      <c r="D87" s="31">
        <v>1500</v>
      </c>
      <c r="E87" s="25">
        <f>SUM(C87*D87)</f>
        <v>15000</v>
      </c>
      <c r="F87" s="26"/>
      <c r="G87" s="25"/>
      <c r="H87" s="79" t="s">
        <v>8</v>
      </c>
    </row>
    <row r="88" spans="1:8" ht="12" customHeight="1">
      <c r="A88" s="22"/>
      <c r="B88" s="19"/>
      <c r="C88" s="71"/>
      <c r="D88" s="31"/>
      <c r="E88" s="25"/>
      <c r="F88" s="26"/>
      <c r="G88" s="25"/>
      <c r="H88" s="3"/>
    </row>
    <row r="89" spans="1:8" ht="12" customHeight="1">
      <c r="A89" s="22"/>
      <c r="B89" s="60" t="s">
        <v>22</v>
      </c>
      <c r="C89" s="30"/>
      <c r="D89" s="55"/>
      <c r="E89" s="27"/>
      <c r="F89" s="25">
        <f>SUM(E87)</f>
        <v>15000</v>
      </c>
      <c r="G89" s="25"/>
      <c r="H89" s="3"/>
    </row>
    <row r="90" spans="1:8" ht="12" customHeight="1">
      <c r="A90" s="84" t="s">
        <v>48</v>
      </c>
      <c r="B90" s="85"/>
      <c r="C90" s="30"/>
      <c r="D90" s="55"/>
      <c r="E90" s="27"/>
      <c r="F90" s="31">
        <v>6000</v>
      </c>
      <c r="G90" s="25"/>
      <c r="H90" s="3"/>
    </row>
    <row r="91" spans="1:8" ht="12" customHeight="1">
      <c r="A91" s="28"/>
      <c r="B91" s="81" t="s">
        <v>23</v>
      </c>
      <c r="C91" s="30"/>
      <c r="D91" s="55"/>
      <c r="E91" s="27"/>
      <c r="F91" s="31">
        <v>21000</v>
      </c>
      <c r="G91" s="25"/>
      <c r="H91" s="3"/>
    </row>
    <row r="92" spans="1:8" ht="12" customHeight="1">
      <c r="A92" s="22"/>
      <c r="B92" s="66" t="s">
        <v>57</v>
      </c>
      <c r="C92" s="30"/>
      <c r="D92" s="55"/>
      <c r="E92" s="27"/>
      <c r="F92" s="37"/>
      <c r="G92" s="25">
        <f>SUM(F94/0.55)</f>
        <v>38182</v>
      </c>
      <c r="H92" s="3"/>
    </row>
    <row r="93" spans="1:8" ht="3.75" customHeight="1">
      <c r="A93" s="22"/>
      <c r="B93" s="66"/>
      <c r="C93" s="30"/>
      <c r="D93" s="55"/>
      <c r="E93" s="27"/>
      <c r="F93" s="37"/>
      <c r="G93" s="25"/>
      <c r="H93" s="3"/>
    </row>
    <row r="94" spans="1:8" ht="12" customHeight="1">
      <c r="A94" s="72" t="s">
        <v>52</v>
      </c>
      <c r="B94" s="60" t="s">
        <v>44</v>
      </c>
      <c r="C94" s="39"/>
      <c r="D94" s="31"/>
      <c r="E94" s="42"/>
      <c r="F94" s="29">
        <f>SUM(F87:F90)</f>
        <v>21000</v>
      </c>
      <c r="G94" s="25"/>
      <c r="H94" s="78" t="s">
        <v>58</v>
      </c>
    </row>
    <row r="95" spans="1:8" ht="12" customHeight="1">
      <c r="A95" s="59"/>
      <c r="B95" s="60" t="s">
        <v>45</v>
      </c>
      <c r="C95" s="39"/>
      <c r="D95" s="31"/>
      <c r="E95" s="42"/>
      <c r="F95" s="29"/>
      <c r="G95" s="29">
        <f>SUM(G92)</f>
        <v>38182</v>
      </c>
      <c r="H95" s="78" t="s">
        <v>88</v>
      </c>
    </row>
    <row r="96" spans="1:8" ht="3.75" customHeight="1">
      <c r="A96" s="22"/>
      <c r="B96" s="22"/>
      <c r="C96" s="39"/>
      <c r="D96" s="42"/>
      <c r="E96" s="42"/>
      <c r="F96" s="26"/>
      <c r="G96" s="27"/>
      <c r="H96" s="24"/>
    </row>
    <row r="97" spans="1:8" ht="12" customHeight="1">
      <c r="A97" s="82" t="s">
        <v>33</v>
      </c>
      <c r="B97" s="86"/>
      <c r="C97" s="47"/>
      <c r="D97" s="42"/>
      <c r="E97" s="42"/>
      <c r="F97" s="44"/>
      <c r="G97" s="48"/>
      <c r="H97" s="22"/>
    </row>
    <row r="98" spans="1:8" ht="12" customHeight="1">
      <c r="A98" s="23"/>
      <c r="B98" s="22" t="s">
        <v>30</v>
      </c>
      <c r="C98" s="47"/>
      <c r="D98" s="45"/>
      <c r="E98" s="42"/>
      <c r="F98" s="49"/>
      <c r="G98" s="48"/>
      <c r="H98" s="22"/>
    </row>
    <row r="99" spans="1:8" ht="12" customHeight="1">
      <c r="A99" s="23"/>
      <c r="B99" s="54" t="s">
        <v>11</v>
      </c>
      <c r="C99" s="47">
        <v>1</v>
      </c>
      <c r="D99" s="46">
        <v>2000</v>
      </c>
      <c r="E99" s="40">
        <f>SUM(C99*D99)</f>
        <v>2000</v>
      </c>
      <c r="F99" s="49"/>
      <c r="G99" s="48"/>
      <c r="H99" s="19" t="s">
        <v>8</v>
      </c>
    </row>
    <row r="100" spans="1:8" ht="12" customHeight="1">
      <c r="A100" s="23"/>
      <c r="B100" s="18" t="s">
        <v>27</v>
      </c>
      <c r="C100" s="47">
        <v>1</v>
      </c>
      <c r="D100" s="46">
        <v>2000</v>
      </c>
      <c r="E100" s="40">
        <f>SUM(C100*D100)</f>
        <v>2000</v>
      </c>
      <c r="F100" s="49"/>
      <c r="G100" s="48"/>
      <c r="H100" s="19"/>
    </row>
    <row r="101" spans="1:8" ht="12" customHeight="1">
      <c r="A101" s="23"/>
      <c r="B101" s="19"/>
      <c r="C101" s="71"/>
      <c r="D101" s="46"/>
      <c r="E101" s="40"/>
      <c r="F101" s="49"/>
      <c r="G101" s="48"/>
      <c r="H101" s="19"/>
    </row>
    <row r="102" spans="1:8" ht="12" customHeight="1">
      <c r="A102" s="23"/>
      <c r="B102" s="28" t="s">
        <v>34</v>
      </c>
      <c r="C102" s="47"/>
      <c r="D102" s="42"/>
      <c r="E102" s="42"/>
      <c r="F102" s="40">
        <f>SUM(E96:E100)</f>
        <v>4000</v>
      </c>
      <c r="G102" s="48"/>
      <c r="H102" s="24"/>
    </row>
    <row r="103" spans="1:8" ht="12" customHeight="1">
      <c r="A103" s="23"/>
      <c r="B103" s="22" t="s">
        <v>72</v>
      </c>
      <c r="C103" s="47"/>
      <c r="D103" s="45"/>
      <c r="E103" s="42"/>
      <c r="F103" s="49"/>
      <c r="G103" s="40">
        <f>SUM(F102/0.65)</f>
        <v>6154</v>
      </c>
      <c r="H103" s="24"/>
    </row>
    <row r="104" spans="1:8" ht="3.75" customHeight="1">
      <c r="A104" s="23"/>
      <c r="B104" s="22"/>
      <c r="C104" s="47"/>
      <c r="D104" s="42"/>
      <c r="E104" s="42"/>
      <c r="F104" s="44"/>
      <c r="G104" s="48"/>
      <c r="H104" s="24"/>
    </row>
    <row r="105" spans="1:8" ht="12" customHeight="1">
      <c r="A105" s="72" t="s">
        <v>53</v>
      </c>
      <c r="B105" s="60" t="s">
        <v>44</v>
      </c>
      <c r="C105" s="47"/>
      <c r="D105" s="45"/>
      <c r="E105" s="42"/>
      <c r="F105" s="69">
        <f>SUM(F102)</f>
        <v>4000</v>
      </c>
      <c r="G105" s="48"/>
      <c r="H105" s="80"/>
    </row>
    <row r="106" spans="1:8" ht="12" customHeight="1">
      <c r="A106" s="1"/>
      <c r="B106" s="60" t="s">
        <v>45</v>
      </c>
      <c r="C106" s="56"/>
      <c r="D106" s="67"/>
      <c r="E106" s="50"/>
      <c r="F106" s="68"/>
      <c r="G106" s="68">
        <f>SUM(G103)</f>
        <v>6154</v>
      </c>
      <c r="H106" s="78" t="s">
        <v>89</v>
      </c>
    </row>
    <row r="107" spans="1:8" ht="12" customHeight="1">
      <c r="A107" s="23"/>
      <c r="B107" s="22"/>
      <c r="C107" s="51"/>
      <c r="D107" s="18"/>
      <c r="E107" s="18"/>
      <c r="F107" s="15"/>
      <c r="G107" s="18"/>
      <c r="H107" s="24"/>
    </row>
    <row r="108" spans="1:8" ht="13.5" customHeight="1">
      <c r="A108" s="22"/>
      <c r="B108" s="23" t="s">
        <v>68</v>
      </c>
      <c r="C108" s="51"/>
      <c r="D108" s="20"/>
      <c r="E108" s="20"/>
      <c r="F108" s="52">
        <f>SUM(F31+F51+F83+F94+F105)</f>
        <v>61290</v>
      </c>
      <c r="G108" s="52">
        <f>SUM(G32+G52+G84+G95+G106)</f>
        <v>105924</v>
      </c>
      <c r="H108" s="24"/>
    </row>
    <row r="109" spans="1:7" ht="13.5" customHeight="1">
      <c r="A109" s="1"/>
      <c r="B109" s="4"/>
      <c r="C109" s="16"/>
      <c r="D109" s="12"/>
      <c r="E109" s="12"/>
      <c r="F109" s="14"/>
      <c r="G109" s="13"/>
    </row>
    <row r="110" spans="1:6" ht="13.5" customHeight="1">
      <c r="A110" s="1"/>
      <c r="C110" s="1"/>
      <c r="E110" s="1"/>
      <c r="F110" s="1"/>
    </row>
    <row r="111" spans="1:6" ht="12" customHeight="1">
      <c r="A111" s="1"/>
      <c r="C111" s="1"/>
      <c r="E111" s="1"/>
      <c r="F111" s="1"/>
    </row>
    <row r="112" spans="1:6" ht="12" customHeight="1">
      <c r="A112" s="1"/>
      <c r="C112" s="1"/>
      <c r="E112" s="1"/>
      <c r="F112" s="1"/>
    </row>
    <row r="113" spans="1:6" ht="12" customHeight="1">
      <c r="A113" s="1"/>
      <c r="C113" s="1"/>
      <c r="E113" s="1"/>
      <c r="F113" s="1"/>
    </row>
    <row r="114" spans="1:6" ht="12" customHeight="1">
      <c r="A114" s="1"/>
      <c r="C114" s="1"/>
      <c r="E114" s="1"/>
      <c r="F114" s="1"/>
    </row>
    <row r="115" spans="1:6" ht="12" customHeight="1">
      <c r="A115" s="1"/>
      <c r="C115" s="1"/>
      <c r="E115" s="1"/>
      <c r="F115" s="1"/>
    </row>
    <row r="116" spans="1:6" ht="12" customHeight="1">
      <c r="A116" s="1"/>
      <c r="C116" s="1"/>
      <c r="E116" s="1"/>
      <c r="F116" s="1"/>
    </row>
    <row r="117" spans="1:6" ht="12" customHeight="1">
      <c r="A117" s="1"/>
      <c r="C117" s="1"/>
      <c r="E117" s="1"/>
      <c r="F117" s="1"/>
    </row>
    <row r="118" spans="1:6" ht="12" customHeight="1">
      <c r="A118" s="1"/>
      <c r="C118" s="1"/>
      <c r="E118" s="1"/>
      <c r="F118" s="1"/>
    </row>
    <row r="119" spans="1:6" ht="12" customHeight="1">
      <c r="A119" s="1"/>
      <c r="C119" s="1"/>
      <c r="E119" s="1"/>
      <c r="F119" s="1"/>
    </row>
    <row r="120" spans="1:6" ht="12" customHeight="1">
      <c r="A120" s="1"/>
      <c r="C120" s="1"/>
      <c r="E120" s="1"/>
      <c r="F120" s="1"/>
    </row>
    <row r="121" spans="1:6" ht="12" customHeight="1">
      <c r="A121" s="1"/>
      <c r="C121" s="1"/>
      <c r="E121" s="1"/>
      <c r="F121" s="1"/>
    </row>
    <row r="122" spans="1:6" ht="12" customHeight="1">
      <c r="A122" s="1"/>
      <c r="C122" s="1"/>
      <c r="E122" s="1"/>
      <c r="F122" s="1"/>
    </row>
    <row r="123" spans="1:6" ht="12" customHeight="1">
      <c r="A123" s="1"/>
      <c r="C123" s="1"/>
      <c r="E123" s="1"/>
      <c r="F123" s="1"/>
    </row>
    <row r="124" spans="1:6" ht="12" customHeight="1">
      <c r="A124" s="1"/>
      <c r="C124" s="1"/>
      <c r="E124" s="1"/>
      <c r="F124" s="1"/>
    </row>
    <row r="125" spans="1:6" ht="12" customHeight="1">
      <c r="A125" s="1"/>
      <c r="C125" s="1"/>
      <c r="E125" s="1"/>
      <c r="F125" s="1"/>
    </row>
    <row r="126" spans="1:6" ht="12" customHeight="1">
      <c r="A126" s="1"/>
      <c r="C126" s="1"/>
      <c r="E126" s="1"/>
      <c r="F126" s="1"/>
    </row>
    <row r="127" spans="1:6" ht="12" customHeight="1">
      <c r="A127" s="1"/>
      <c r="C127" s="1"/>
      <c r="E127" s="1"/>
      <c r="F127" s="1"/>
    </row>
    <row r="128" spans="1:6" ht="12" customHeight="1">
      <c r="A128" s="1"/>
      <c r="C128" s="1"/>
      <c r="E128" s="1"/>
      <c r="F128" s="1"/>
    </row>
    <row r="129" spans="1:6" ht="12" customHeight="1">
      <c r="A129" s="1"/>
      <c r="C129" s="1"/>
      <c r="E129" s="1"/>
      <c r="F129" s="1"/>
    </row>
    <row r="130" spans="1:6" ht="12" customHeight="1">
      <c r="A130" s="1"/>
      <c r="C130" s="1"/>
      <c r="E130" s="1"/>
      <c r="F130" s="1"/>
    </row>
    <row r="131" spans="1:6" ht="12" customHeight="1">
      <c r="A131" s="1"/>
      <c r="C131" s="1"/>
      <c r="E131" s="1"/>
      <c r="F131" s="1"/>
    </row>
    <row r="132" spans="1:6" ht="12" customHeight="1">
      <c r="A132" s="1"/>
      <c r="C132" s="1"/>
      <c r="E132" s="1"/>
      <c r="F132" s="1"/>
    </row>
    <row r="133" spans="1:6" ht="12" customHeight="1">
      <c r="A133" s="1"/>
      <c r="C133" s="1"/>
      <c r="E133" s="1"/>
      <c r="F133" s="1"/>
    </row>
    <row r="134" spans="1:6" ht="12" customHeight="1">
      <c r="A134" s="1"/>
      <c r="C134" s="1"/>
      <c r="E134" s="1"/>
      <c r="F134" s="1"/>
    </row>
    <row r="135" spans="1:6" ht="12" customHeight="1">
      <c r="A135" s="1"/>
      <c r="C135" s="1"/>
      <c r="E135" s="1"/>
      <c r="F135" s="1"/>
    </row>
    <row r="136" spans="1:6" ht="12" customHeight="1">
      <c r="A136" s="1"/>
      <c r="C136" s="1"/>
      <c r="E136" s="1"/>
      <c r="F136" s="1"/>
    </row>
    <row r="137" spans="1:6" ht="12" customHeight="1">
      <c r="A137" s="1"/>
      <c r="C137" s="1"/>
      <c r="E137" s="1"/>
      <c r="F137" s="1"/>
    </row>
    <row r="138" spans="1:6" ht="12" customHeight="1">
      <c r="A138" s="1"/>
      <c r="C138" s="1"/>
      <c r="E138" s="1"/>
      <c r="F138" s="1"/>
    </row>
    <row r="139" spans="1:6" ht="12" customHeight="1">
      <c r="A139" s="1"/>
      <c r="C139" s="1"/>
      <c r="E139" s="1"/>
      <c r="F139" s="1"/>
    </row>
    <row r="140" spans="1:6" ht="12" customHeight="1">
      <c r="A140" s="1"/>
      <c r="C140" s="1"/>
      <c r="E140" s="1"/>
      <c r="F140" s="1"/>
    </row>
    <row r="141" spans="1:6" ht="12" customHeight="1">
      <c r="A141" s="1"/>
      <c r="C141" s="1"/>
      <c r="E141" s="1"/>
      <c r="F141" s="1"/>
    </row>
    <row r="142" spans="1:6" ht="12" customHeight="1">
      <c r="A142" s="1"/>
      <c r="C142" s="1"/>
      <c r="E142" s="1"/>
      <c r="F142" s="1"/>
    </row>
    <row r="143" spans="1:6" ht="12" customHeight="1">
      <c r="A143" s="1"/>
      <c r="C143" s="1"/>
      <c r="E143" s="1"/>
      <c r="F143" s="1"/>
    </row>
    <row r="144" spans="1:6" ht="12" customHeight="1">
      <c r="A144" s="1"/>
      <c r="C144" s="1"/>
      <c r="E144" s="1"/>
      <c r="F144" s="1"/>
    </row>
    <row r="145" spans="1:6" ht="12" customHeight="1">
      <c r="A145" s="1"/>
      <c r="C145" s="1"/>
      <c r="E145" s="1"/>
      <c r="F145" s="1"/>
    </row>
    <row r="146" spans="1:6" ht="12" customHeight="1">
      <c r="A146" s="1"/>
      <c r="C146" s="1"/>
      <c r="E146" s="1"/>
      <c r="F146" s="1"/>
    </row>
    <row r="147" spans="1:6" ht="12" customHeight="1">
      <c r="A147" s="1"/>
      <c r="C147" s="1"/>
      <c r="E147" s="1"/>
      <c r="F147" s="1"/>
    </row>
    <row r="148" spans="1:6" ht="12" customHeight="1">
      <c r="A148" s="1"/>
      <c r="C148" s="1"/>
      <c r="E148" s="1"/>
      <c r="F148" s="1"/>
    </row>
    <row r="149" spans="1:6" ht="12" customHeight="1">
      <c r="A149" s="1"/>
      <c r="C149" s="1"/>
      <c r="E149" s="1"/>
      <c r="F149" s="1"/>
    </row>
    <row r="150" spans="1:6" ht="12" customHeight="1">
      <c r="A150" s="1"/>
      <c r="C150" s="1"/>
      <c r="E150" s="1"/>
      <c r="F150" s="1"/>
    </row>
    <row r="151" spans="1:6" ht="12" customHeight="1">
      <c r="A151" s="1"/>
      <c r="C151" s="1"/>
      <c r="E151" s="1"/>
      <c r="F151" s="1"/>
    </row>
    <row r="152" spans="1:6" ht="12" customHeight="1">
      <c r="A152" s="1"/>
      <c r="C152" s="1"/>
      <c r="E152" s="1"/>
      <c r="F152" s="1"/>
    </row>
    <row r="153" spans="1:6" ht="12" customHeight="1">
      <c r="A153" s="1"/>
      <c r="C153" s="1"/>
      <c r="E153" s="1"/>
      <c r="F153" s="1"/>
    </row>
    <row r="154" spans="1:6" ht="12" customHeight="1">
      <c r="A154" s="1"/>
      <c r="C154" s="1"/>
      <c r="E154" s="1"/>
      <c r="F154" s="1"/>
    </row>
    <row r="155" spans="1:6" ht="12" customHeight="1">
      <c r="A155" s="1"/>
      <c r="C155" s="1"/>
      <c r="E155" s="1"/>
      <c r="F155" s="1"/>
    </row>
    <row r="156" spans="1:6" ht="12" customHeight="1">
      <c r="A156" s="1"/>
      <c r="C156" s="1"/>
      <c r="E156" s="1"/>
      <c r="F156" s="1"/>
    </row>
    <row r="157" spans="1:6" ht="12" customHeight="1">
      <c r="A157" s="1"/>
      <c r="C157" s="1"/>
      <c r="E157" s="1"/>
      <c r="F157" s="1"/>
    </row>
    <row r="158" spans="1:6" ht="12" customHeight="1">
      <c r="A158" s="1"/>
      <c r="C158" s="1"/>
      <c r="E158" s="1"/>
      <c r="F158" s="1"/>
    </row>
    <row r="159" spans="1:6" ht="12" customHeight="1">
      <c r="A159" s="1"/>
      <c r="C159" s="1"/>
      <c r="E159" s="1"/>
      <c r="F159" s="1"/>
    </row>
    <row r="160" spans="1:6" ht="12" customHeight="1">
      <c r="A160" s="1"/>
      <c r="C160" s="1"/>
      <c r="E160" s="1"/>
      <c r="F160" s="1"/>
    </row>
    <row r="161" spans="1:6" ht="12" customHeight="1">
      <c r="A161" s="1"/>
      <c r="C161" s="1"/>
      <c r="E161" s="1"/>
      <c r="F161" s="1"/>
    </row>
    <row r="162" spans="1:6" ht="12" customHeight="1">
      <c r="A162" s="1"/>
      <c r="C162" s="1"/>
      <c r="E162" s="1"/>
      <c r="F162" s="1"/>
    </row>
    <row r="163" spans="1:6" ht="12" customHeight="1">
      <c r="A163" s="1"/>
      <c r="C163" s="1"/>
      <c r="E163" s="1"/>
      <c r="F163" s="1"/>
    </row>
    <row r="164" spans="1:6" ht="12" customHeight="1">
      <c r="A164" s="1"/>
      <c r="C164" s="1"/>
      <c r="E164" s="1"/>
      <c r="F164" s="1"/>
    </row>
    <row r="165" spans="1:6" ht="12" customHeight="1">
      <c r="A165" s="1"/>
      <c r="C165" s="1"/>
      <c r="E165" s="1"/>
      <c r="F165" s="1"/>
    </row>
    <row r="166" spans="1:6" ht="12" customHeight="1">
      <c r="A166" s="1"/>
      <c r="C166" s="1"/>
      <c r="E166" s="1"/>
      <c r="F166" s="1"/>
    </row>
    <row r="167" spans="1:6" ht="12" customHeight="1">
      <c r="A167" s="1"/>
      <c r="C167" s="1"/>
      <c r="E167" s="1"/>
      <c r="F167" s="1"/>
    </row>
    <row r="168" spans="1:6" ht="12" customHeight="1">
      <c r="A168" s="1"/>
      <c r="C168" s="1"/>
      <c r="E168" s="1"/>
      <c r="F168" s="1"/>
    </row>
    <row r="169" spans="1:6" ht="12" customHeight="1">
      <c r="A169" s="1"/>
      <c r="C169" s="1"/>
      <c r="E169" s="1"/>
      <c r="F169" s="1"/>
    </row>
    <row r="170" spans="1:6" ht="12" customHeight="1">
      <c r="A170" s="1"/>
      <c r="C170" s="1"/>
      <c r="E170" s="1"/>
      <c r="F170" s="1"/>
    </row>
    <row r="171" spans="1:6" ht="12" customHeight="1">
      <c r="A171" s="1"/>
      <c r="C171" s="1"/>
      <c r="E171" s="1"/>
      <c r="F171" s="1"/>
    </row>
    <row r="172" spans="1:6" ht="12" customHeight="1">
      <c r="A172" s="1"/>
      <c r="C172" s="1"/>
      <c r="E172" s="1"/>
      <c r="F172" s="1"/>
    </row>
    <row r="173" spans="1:6" ht="12" customHeight="1">
      <c r="A173" s="1"/>
      <c r="C173" s="1"/>
      <c r="E173" s="1"/>
      <c r="F173" s="1"/>
    </row>
    <row r="174" spans="1:6" ht="12" customHeight="1">
      <c r="A174" s="1"/>
      <c r="C174" s="1"/>
      <c r="E174" s="1"/>
      <c r="F174" s="1"/>
    </row>
    <row r="175" spans="1:6" ht="12" customHeight="1">
      <c r="A175" s="1"/>
      <c r="C175" s="1"/>
      <c r="E175" s="1"/>
      <c r="F175" s="1"/>
    </row>
    <row r="176" spans="1:6" ht="12" customHeight="1">
      <c r="A176" s="1"/>
      <c r="C176" s="1"/>
      <c r="E176" s="1"/>
      <c r="F176" s="1"/>
    </row>
    <row r="177" spans="1:6" ht="12" customHeight="1">
      <c r="A177" s="1"/>
      <c r="C177" s="1"/>
      <c r="E177" s="1"/>
      <c r="F177" s="1"/>
    </row>
    <row r="178" spans="1:6" ht="12" customHeight="1">
      <c r="A178" s="1"/>
      <c r="C178" s="1"/>
      <c r="E178" s="1"/>
      <c r="F178" s="1"/>
    </row>
    <row r="179" spans="1:6" ht="12" customHeight="1">
      <c r="A179" s="1"/>
      <c r="C179" s="1"/>
      <c r="E179" s="1"/>
      <c r="F179" s="1"/>
    </row>
    <row r="180" spans="1:6" ht="12" customHeight="1">
      <c r="A180" s="1"/>
      <c r="C180" s="1"/>
      <c r="E180" s="1"/>
      <c r="F180" s="1"/>
    </row>
    <row r="181" spans="1:6" ht="12" customHeight="1">
      <c r="A181" s="1"/>
      <c r="C181" s="1"/>
      <c r="E181" s="1"/>
      <c r="F181" s="1"/>
    </row>
    <row r="182" spans="1:6" ht="12" customHeight="1">
      <c r="A182" s="1"/>
      <c r="C182" s="1"/>
      <c r="E182" s="1"/>
      <c r="F182" s="1"/>
    </row>
    <row r="183" spans="1:6" ht="12" customHeight="1">
      <c r="A183" s="1"/>
      <c r="C183" s="1"/>
      <c r="E183" s="1"/>
      <c r="F183" s="1"/>
    </row>
    <row r="184" spans="1:6" ht="12" customHeight="1">
      <c r="A184" s="1"/>
      <c r="C184" s="1"/>
      <c r="E184" s="1"/>
      <c r="F184" s="1"/>
    </row>
    <row r="185" spans="1:6" ht="12" customHeight="1">
      <c r="A185" s="1"/>
      <c r="C185" s="1"/>
      <c r="E185" s="1"/>
      <c r="F185" s="1"/>
    </row>
    <row r="186" spans="1:6" ht="12" customHeight="1">
      <c r="A186" s="1"/>
      <c r="C186" s="1"/>
      <c r="E186" s="1"/>
      <c r="F186" s="1"/>
    </row>
    <row r="187" spans="1:6" ht="12" customHeight="1">
      <c r="A187" s="1"/>
      <c r="C187" s="1"/>
      <c r="E187" s="1"/>
      <c r="F187" s="1"/>
    </row>
    <row r="188" spans="1:6" ht="12" customHeight="1">
      <c r="A188" s="1"/>
      <c r="C188" s="1"/>
      <c r="E188" s="1"/>
      <c r="F188" s="1"/>
    </row>
    <row r="189" spans="1:6" ht="12" customHeight="1">
      <c r="A189" s="1"/>
      <c r="C189" s="1"/>
      <c r="E189" s="1"/>
      <c r="F189" s="1"/>
    </row>
    <row r="190" spans="1:6" ht="12" customHeight="1">
      <c r="A190" s="1"/>
      <c r="C190" s="1"/>
      <c r="E190" s="1"/>
      <c r="F190" s="1"/>
    </row>
    <row r="191" spans="1:6" ht="12" customHeight="1">
      <c r="A191" s="1"/>
      <c r="C191" s="1"/>
      <c r="E191" s="1"/>
      <c r="F191" s="1"/>
    </row>
    <row r="192" spans="1:6" ht="12" customHeight="1">
      <c r="A192" s="1"/>
      <c r="C192" s="1"/>
      <c r="E192" s="1"/>
      <c r="F192" s="1"/>
    </row>
    <row r="193" spans="1:6" ht="12" customHeight="1">
      <c r="A193" s="1"/>
      <c r="C193" s="1"/>
      <c r="E193" s="1"/>
      <c r="F193" s="1"/>
    </row>
    <row r="194" spans="1:6" ht="12" customHeight="1">
      <c r="A194" s="1"/>
      <c r="C194" s="1"/>
      <c r="E194" s="1"/>
      <c r="F194" s="1"/>
    </row>
    <row r="195" spans="1:6" ht="12" customHeight="1">
      <c r="A195" s="1"/>
      <c r="C195" s="1"/>
      <c r="E195" s="1"/>
      <c r="F195" s="1"/>
    </row>
    <row r="196" spans="1:6" ht="12" customHeight="1">
      <c r="A196" s="1"/>
      <c r="C196" s="1"/>
      <c r="E196" s="1"/>
      <c r="F196" s="1"/>
    </row>
    <row r="197" spans="1:6" ht="12" customHeight="1">
      <c r="A197" s="1"/>
      <c r="C197" s="1"/>
      <c r="E197" s="1"/>
      <c r="F197" s="1"/>
    </row>
    <row r="198" spans="1:6" ht="12" customHeight="1">
      <c r="A198" s="1"/>
      <c r="C198" s="1"/>
      <c r="E198" s="1"/>
      <c r="F198" s="1"/>
    </row>
    <row r="199" spans="1:6" ht="12" customHeight="1">
      <c r="A199" s="1"/>
      <c r="C199" s="1"/>
      <c r="E199" s="1"/>
      <c r="F199" s="1"/>
    </row>
    <row r="200" spans="1:6" ht="12" customHeight="1">
      <c r="A200" s="1"/>
      <c r="C200" s="1"/>
      <c r="E200" s="1"/>
      <c r="F200" s="1"/>
    </row>
    <row r="201" spans="1:6" ht="12" customHeight="1">
      <c r="A201" s="1"/>
      <c r="C201" s="1"/>
      <c r="E201" s="1"/>
      <c r="F201" s="1"/>
    </row>
    <row r="202" spans="1:6" ht="12" customHeight="1">
      <c r="A202" s="1"/>
      <c r="C202" s="1"/>
      <c r="E202" s="1"/>
      <c r="F202" s="1"/>
    </row>
    <row r="203" spans="1:6" ht="12" customHeight="1">
      <c r="A203" s="1"/>
      <c r="C203" s="1"/>
      <c r="E203" s="1"/>
      <c r="F203" s="1"/>
    </row>
    <row r="204" spans="1:6" ht="12" customHeight="1">
      <c r="A204" s="1"/>
      <c r="C204" s="1"/>
      <c r="E204" s="1"/>
      <c r="F204" s="1"/>
    </row>
    <row r="205" spans="1:6" ht="12" customHeight="1">
      <c r="A205" s="1"/>
      <c r="C205" s="1"/>
      <c r="E205" s="1"/>
      <c r="F205" s="1"/>
    </row>
    <row r="206" spans="1:6" ht="12" customHeight="1">
      <c r="A206" s="1"/>
      <c r="C206" s="1"/>
      <c r="E206" s="1"/>
      <c r="F206" s="1"/>
    </row>
    <row r="207" spans="1:6" ht="12" customHeight="1">
      <c r="A207" s="1"/>
      <c r="C207" s="1"/>
      <c r="E207" s="1"/>
      <c r="F207" s="1"/>
    </row>
    <row r="208" spans="1:6" ht="12" customHeight="1">
      <c r="A208" s="1"/>
      <c r="C208" s="1"/>
      <c r="E208" s="1"/>
      <c r="F208" s="1"/>
    </row>
    <row r="209" spans="1:6" ht="12" customHeight="1">
      <c r="A209" s="1"/>
      <c r="C209" s="1"/>
      <c r="E209" s="1"/>
      <c r="F209" s="1"/>
    </row>
    <row r="210" spans="1:6" ht="12" customHeight="1">
      <c r="A210" s="1"/>
      <c r="C210" s="1"/>
      <c r="E210" s="1"/>
      <c r="F210" s="1"/>
    </row>
    <row r="211" spans="1:6" ht="12" customHeight="1">
      <c r="A211" s="1"/>
      <c r="C211" s="1"/>
      <c r="E211" s="1"/>
      <c r="F211" s="1"/>
    </row>
    <row r="212" spans="1:6" ht="12" customHeight="1">
      <c r="A212" s="1"/>
      <c r="C212" s="1"/>
      <c r="E212" s="1"/>
      <c r="F212" s="1"/>
    </row>
    <row r="213" spans="1:6" ht="12" customHeight="1">
      <c r="A213" s="1"/>
      <c r="C213" s="1"/>
      <c r="E213" s="1"/>
      <c r="F213" s="1"/>
    </row>
    <row r="214" spans="1:6" ht="12" customHeight="1">
      <c r="A214" s="1"/>
      <c r="C214" s="1"/>
      <c r="E214" s="1"/>
      <c r="F214" s="1"/>
    </row>
    <row r="215" spans="1:6" ht="12" customHeight="1">
      <c r="A215" s="1"/>
      <c r="C215" s="1"/>
      <c r="E215" s="1"/>
      <c r="F215" s="1"/>
    </row>
    <row r="216" spans="1:6" ht="12" customHeight="1">
      <c r="A216" s="1"/>
      <c r="C216" s="1"/>
      <c r="E216" s="1"/>
      <c r="F216" s="1"/>
    </row>
    <row r="217" spans="1:6" ht="12" customHeight="1">
      <c r="A217" s="1"/>
      <c r="C217" s="1"/>
      <c r="E217" s="1"/>
      <c r="F217" s="1"/>
    </row>
    <row r="218" spans="1:6" ht="12" customHeight="1">
      <c r="A218" s="1"/>
      <c r="F218" s="1"/>
    </row>
    <row r="219" ht="12" customHeight="1">
      <c r="A219" s="1"/>
    </row>
    <row r="220" ht="12" customHeight="1">
      <c r="A220" s="1"/>
    </row>
    <row r="267" ht="15" customHeight="1"/>
  </sheetData>
  <mergeCells count="4">
    <mergeCell ref="A21:B21"/>
    <mergeCell ref="A23:B23"/>
    <mergeCell ref="A90:B90"/>
    <mergeCell ref="A97:B97"/>
  </mergeCells>
  <printOptions/>
  <pageMargins left="0.46" right="0.43" top="0.25" bottom="0.17" header="0.5" footer="0.19"/>
  <pageSetup fitToHeight="2" fitToWidth="1" orientation="portrait" scale="91" r:id="rId1"/>
  <headerFooter alignWithMargins="0">
    <oddFooter>&amp;RPage &amp;P</oddFooter>
  </headerFooter>
  <rowBreaks count="1" manualBreakCount="1">
    <brk id="6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UPO</Manager>
  <Company>university of oregon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BBMI Programmatic Needs </dc:title>
  <dc:subject>BBMI</dc:subject>
  <dc:creator>cathy soutar</dc:creator>
  <cp:keywords>BBMI</cp:keywords>
  <dc:description>first draft</dc:description>
  <cp:lastModifiedBy>ncrow</cp:lastModifiedBy>
  <cp:lastPrinted>2007-12-19T15:47:31Z</cp:lastPrinted>
  <dcterms:created xsi:type="dcterms:W3CDTF">2000-08-30T16:29:45Z</dcterms:created>
  <dcterms:modified xsi:type="dcterms:W3CDTF">2008-01-28T23:46:02Z</dcterms:modified>
  <cp:category>programming</cp:category>
  <cp:version/>
  <cp:contentType/>
  <cp:contentStatus/>
</cp:coreProperties>
</file>